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<sst xmlns="http://schemas.openxmlformats.org/spreadsheetml/2006/main" count="207" uniqueCount="205">
  <si>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</si>
  <si>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</si>
  <si>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</si>
  <si>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</si>
  <si>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</si>
  <si>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</si>
  <si>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</si>
  <si>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</si>
  <si>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</si>
  <si>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</si>
  <si>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</si>
  <si>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</si>
  <si>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</si>
  <si>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</si>
  <si>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</si>
  <si>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</si>
  <si>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</si>
  <si>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</si>
  <si>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</si>
  <si>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</si>
  <si>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</si>
  <si>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</si>
  <si>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</si>
  <si>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</si>
  <si>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</si>
  <si>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</si>
  <si>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</si>
  <si>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</si>
  <si>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</si>
  <si>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</si>
  <si>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</si>
  <si>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</si>
  <si>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</si>
  <si>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</si>
  <si>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</si>
  <si>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</si>
  <si>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</si>
  <si>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</si>
  <si>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</si>
  <si>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</si>
  <si>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</si>
  <si>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</si>
  <si>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</si>
  <si>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</si>
  <si>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</si>
  <si>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</si>
  <si>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</si>
  <si>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</si>
  <si>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</si>
  <si>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</si>
  <si>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</si>
  <si>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</si>
  <si>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</si>
  <si>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</si>
  <si>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</si>
  <si>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</si>
  <si>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</si>
  <si>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</si>
  <si>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</si>
  <si>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</si>
  <si>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</si>
  <si>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</si>
  <si>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</si>
  <si>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</si>
  <si>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</si>
  <si>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</si>
  <si>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</si>
  <si>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</si>
  <si>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</si>
  <si>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</si>
  <si>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</si>
  <si>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</si>
  <si>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</si>
  <si>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</si>
  <si>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</si>
  <si>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</si>
  <si>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</si>
  <si>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</si>
  <si>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</si>
  <si>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</si>
  <si>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</si>
  <si>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</si>
  <si>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</si>
  <si>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</si>
  <si>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</si>
  <si>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</si>
  <si>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</si>
  <si>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</si>
  <si>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</si>
  <si>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</si>
  <si>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</si>
  <si>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</si>
  <si>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</si>
  <si>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</si>
  <si>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</si>
  <si>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</si>
  <si>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</si>
  <si>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</si>
  <si>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</si>
  <si>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</si>
  <si>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</si>
  <si>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</si>
  <si>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</si>
  <si>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</si>
  <si>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</si>
  <si>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</si>
  <si>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</si>
  <si>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</si>
  <si>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</si>
  <si>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</si>
  <si>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</si>
  <si>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</si>
  <si>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</si>
  <si>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</si>
  <si>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</si>
  <si>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</si>
  <si>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</si>
  <si>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</si>
  <si>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</si>
  <si>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</si>
  <si>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</si>
  <si>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</si>
  <si>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</si>
  <si>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</si>
  <si>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</si>
  <si>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</si>
  <si>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</si>
  <si>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</si>
  <si>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</si>
  <si>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</si>
  <si>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</si>
  <si>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</si>
  <si>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</si>
  <si>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</si>
  <si>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</si>
  <si>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</si>
  <si>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</si>
  <si>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</si>
  <si>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</si>
  <si>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</si>
  <si>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</si>
  <si>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</si>
  <si>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</si>
  <si>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</si>
  <si>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</si>
  <si>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</si>
  <si>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</si>
  <si>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</si>
  <si>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</si>
  <si>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</si>
  <si>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</si>
  <si>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</si>
  <si>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</si>
  <si>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</si>
  <si>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</si>
  <si>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</si>
  <si>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</si>
  <si>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</si>
  <si>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</si>
  <si>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</si>
  <si>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</si>
  <si>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</si>
  <si>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</si>
  <si>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</si>
  <si>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</si>
  <si>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</si>
  <si>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</si>
  <si>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</si>
  <si>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</si>
  <si>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</si>
  <si>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</si>
  <si>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</si>
  <si>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</si>
  <si>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</si>
  <si>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</si>
  <si>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</si>
  <si>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</si>
  <si>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</si>
  <si>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</si>
  <si>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</si>
  <si>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</si>
  <si>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</si>
  <si>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</si>
  <si>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</si>
  <si>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</si>
  <si>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</si>
  <si>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</si>
  <si>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</si>
  <si>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</si>
  <si>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</si>
  <si>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</si>
  <si>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</si>
  <si>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</si>
  <si>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</si>
  <si>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</si>
  <si>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</si>
  <si>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</si>
  <si>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</si>
  <si>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</si>
  <si>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</si>
  <si>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</si>
  <si>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</si>
  <si>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AL-TAJAMOUAT FOR TOURISTIC PROJECTS CO PLC</t>
  </si>
  <si>
    <t>التجمعات للمشاريع السياحية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</si>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</sst>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88" workbookViewId="0">
      <selection activeCell="H114" sqref="H114"/>
    </sheetView>
  </sheetViews>
  <sheetFormatPr defaultColWidth="9" defaultRowHeight="15"/>
  <cols>
    <col min="1" max="3" width="9" style="5"/>
    <col min="4" max="4" width="40.375" style="22" bestFit="1" customWidth="1"/>
    <col min="5" max="8" width="13.2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>
        <v>131019</v>
      </c>
      <c r="G2" s="1"/>
      <c r="H2" s="2"/>
      <c r="I2" s="3" t="s">
        <v>203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0.56999999999999995</v>
      </c>
      <c r="F6" s="13">
        <v>0.5</v>
      </c>
      <c r="G6" s="13">
        <v>0.36</v>
      </c>
      <c r="H6" s="13">
        <v>0.59</v>
      </c>
      <c r="I6" s="14" t="s">
        <v>5</v>
      </c>
    </row>
    <row r="7" spans="4:9" ht="15.75">
      <c r="D7" s="12" t="s">
        <v>6</v>
      </c>
      <c r="E7" s="15">
        <v>26564992.579999998</v>
      </c>
      <c r="F7" s="15">
        <v>22444920.390000001</v>
      </c>
      <c r="G7" s="15">
        <v>17288782.460000001</v>
      </c>
      <c r="H7" s="15">
        <v>59915477.189999998</v>
      </c>
      <c r="I7" s="14" t="s">
        <v>7</v>
      </c>
    </row>
    <row r="8" spans="4:9" ht="15.75">
      <c r="D8" s="12" t="s">
        <v>8</v>
      </c>
      <c r="E8" s="15">
        <v>43848762</v>
      </c>
      <c r="F8" s="15">
        <v>48166382</v>
      </c>
      <c r="G8" s="15">
        <v>38693576</v>
      </c>
      <c r="H8" s="15">
        <v>91755497</v>
      </c>
      <c r="I8" s="14" t="s">
        <v>9</v>
      </c>
    </row>
    <row r="9" spans="4:9" ht="15.75">
      <c r="D9" s="12" t="s">
        <v>10</v>
      </c>
      <c r="E9" s="15">
        <v>12221</v>
      </c>
      <c r="F9" s="15">
        <v>13811</v>
      </c>
      <c r="G9" s="15">
        <v>8308</v>
      </c>
      <c r="H9" s="15">
        <v>15312</v>
      </c>
      <c r="I9" s="14" t="s">
        <v>11</v>
      </c>
    </row>
    <row r="10" spans="4:9" ht="15.75">
      <c r="D10" s="12" t="s">
        <v>12</v>
      </c>
      <c r="E10" s="15">
        <v>100000000</v>
      </c>
      <c r="F10" s="15">
        <v>100000000</v>
      </c>
      <c r="G10" s="15">
        <v>100000000</v>
      </c>
      <c r="H10" s="15">
        <v>100000000</v>
      </c>
      <c r="I10" s="14" t="s">
        <v>13</v>
      </c>
    </row>
    <row r="11" spans="4:9" ht="15.75">
      <c r="D11" s="12" t="s">
        <v>14</v>
      </c>
      <c r="E11" s="15">
        <v>57000000</v>
      </c>
      <c r="F11" s="15">
        <v>50000000</v>
      </c>
      <c r="G11" s="15">
        <v>36000000</v>
      </c>
      <c r="H11" s="15">
        <v>59000000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1748960</v>
      </c>
      <c r="F16" s="25">
        <v>2061007</v>
      </c>
      <c r="G16" s="25">
        <v>5779465</v>
      </c>
      <c r="H16" s="25">
        <v>18780024</v>
      </c>
      <c r="I16" s="11" t="s">
        <v>21</v>
      </c>
    </row>
    <row r="17" spans="4:9" ht="15.75">
      <c r="D17" s="12" t="s">
        <v>22</v>
      </c>
      <c r="E17" s="26">
        <v>2435347</v>
      </c>
      <c r="F17" s="26">
        <v>2349762</v>
      </c>
      <c r="G17" s="26">
        <v>1658624</v>
      </c>
      <c r="H17" s="26">
        <v>1710770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1084206</v>
      </c>
      <c r="F19" s="26">
        <v>681557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7148814</v>
      </c>
      <c r="F23" s="26">
        <v>6502211</v>
      </c>
      <c r="G23" s="26">
        <v>9026679</v>
      </c>
      <c r="H23" s="26">
        <v>22087806</v>
      </c>
      <c r="I23" s="14" t="s">
        <v>35</v>
      </c>
    </row>
    <row r="24" spans="4:9" ht="15.75">
      <c r="D24" s="12" t="s">
        <v>36</v>
      </c>
      <c r="E24" s="26">
        <v>144106121</v>
      </c>
      <c r="F24" s="26">
        <v>147061864</v>
      </c>
      <c r="G24" s="26">
        <v>149357242</v>
      </c>
      <c r="H24" s="26">
        <v>5519545</v>
      </c>
      <c r="I24" s="14" t="s">
        <v>37</v>
      </c>
    </row>
    <row r="25" spans="4:9" ht="15.75">
      <c r="D25" s="12" t="s">
        <v>38</v>
      </c>
      <c r="E25" s="26">
        <v>79152</v>
      </c>
      <c r="F25" s="26">
        <v>92359</v>
      </c>
      <c r="G25" s="26">
        <v>158059</v>
      </c>
      <c r="H25" s="26">
        <v>66161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149402419</v>
      </c>
      <c r="I27" s="14" t="s">
        <v>43</v>
      </c>
    </row>
    <row r="28" spans="4:9" ht="15.75">
      <c r="D28" s="12" t="s">
        <v>44</v>
      </c>
      <c r="E28" s="26">
        <v>79152</v>
      </c>
      <c r="F28" s="26">
        <v>92359</v>
      </c>
      <c r="G28" s="26">
        <v>158059</v>
      </c>
      <c r="H28" s="26">
        <v>149468580</v>
      </c>
      <c r="I28" s="14" t="s">
        <v>45</v>
      </c>
    </row>
    <row r="29" spans="4:9" ht="15.75">
      <c r="D29" s="12" t="s">
        <v>46</v>
      </c>
      <c r="E29" s="26">
        <v>220568</v>
      </c>
      <c r="F29" s="26">
        <v>516864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151554655</v>
      </c>
      <c r="F30" s="29">
        <v>154173298</v>
      </c>
      <c r="G30" s="29">
        <v>158541980</v>
      </c>
      <c r="H30" s="29">
        <v>177075931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2942919</v>
      </c>
      <c r="F35" s="25">
        <v>1758997</v>
      </c>
      <c r="G35" s="25">
        <v>1965870</v>
      </c>
      <c r="H35" s="25">
        <v>1484673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9826153</v>
      </c>
      <c r="F38" s="26">
        <v>9971989</v>
      </c>
      <c r="G38" s="26">
        <v>3809524</v>
      </c>
      <c r="H38" s="26">
        <v>0</v>
      </c>
      <c r="I38" s="14" t="s">
        <v>61</v>
      </c>
    </row>
    <row r="39" spans="4:9" ht="15.75">
      <c r="D39" s="12" t="s">
        <v>62</v>
      </c>
      <c r="E39" s="26">
        <v>19424178</v>
      </c>
      <c r="F39" s="26">
        <v>18329668</v>
      </c>
      <c r="G39" s="26">
        <v>13517766</v>
      </c>
      <c r="H39" s="26">
        <v>27087823</v>
      </c>
      <c r="I39" s="14" t="s">
        <v>63</v>
      </c>
    </row>
    <row r="40" spans="4:9" ht="15.75">
      <c r="D40" s="12" t="s">
        <v>64</v>
      </c>
      <c r="E40" s="26">
        <v>41269841</v>
      </c>
      <c r="F40" s="26">
        <v>46218487</v>
      </c>
      <c r="G40" s="26">
        <v>56546551</v>
      </c>
      <c r="H40" s="26">
        <v>57129438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796970</v>
      </c>
      <c r="F42" s="26">
        <v>774304</v>
      </c>
      <c r="G42" s="26">
        <v>720770</v>
      </c>
      <c r="H42" s="26">
        <v>906075</v>
      </c>
      <c r="I42" s="14" t="s">
        <v>69</v>
      </c>
    </row>
    <row r="43" spans="4:9" ht="15.75">
      <c r="D43" s="36" t="s">
        <v>70</v>
      </c>
      <c r="E43" s="29">
        <v>61490989</v>
      </c>
      <c r="F43" s="29">
        <v>65322459</v>
      </c>
      <c r="G43" s="29">
        <v>70785087</v>
      </c>
      <c r="H43" s="29">
        <v>85123336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100000000</v>
      </c>
      <c r="F46" s="25">
        <v>100000000</v>
      </c>
      <c r="G46" s="25">
        <v>100000000</v>
      </c>
      <c r="H46" s="25">
        <v>100000000</v>
      </c>
      <c r="I46" s="11" t="s">
        <v>75</v>
      </c>
    </row>
    <row r="47" spans="4:9" ht="15.75">
      <c r="D47" s="12" t="s">
        <v>76</v>
      </c>
      <c r="E47" s="26">
        <v>100000000</v>
      </c>
      <c r="F47" s="26">
        <v>100000000</v>
      </c>
      <c r="G47" s="26">
        <v>100000000</v>
      </c>
      <c r="H47" s="26">
        <v>100000000</v>
      </c>
      <c r="I47" s="14" t="s">
        <v>77</v>
      </c>
    </row>
    <row r="48" spans="4:9" ht="15.75">
      <c r="D48" s="12" t="s">
        <v>78</v>
      </c>
      <c r="E48" s="26">
        <v>100000000</v>
      </c>
      <c r="F48" s="26">
        <v>100000000</v>
      </c>
      <c r="G48" s="26">
        <v>100000000</v>
      </c>
      <c r="H48" s="26">
        <v>100000000</v>
      </c>
      <c r="I48" s="14" t="s">
        <v>79</v>
      </c>
    </row>
    <row r="49" spans="4:9" ht="15.75">
      <c r="D49" s="12" t="s">
        <v>80</v>
      </c>
      <c r="E49" s="26">
        <v>475433</v>
      </c>
      <c r="F49" s="26">
        <v>324520</v>
      </c>
      <c r="G49" s="26">
        <v>266812</v>
      </c>
      <c r="H49" s="26">
        <v>266812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200714</v>
      </c>
      <c r="F52" s="26">
        <v>200714</v>
      </c>
      <c r="G52" s="26">
        <v>200714</v>
      </c>
      <c r="H52" s="26">
        <v>200714</v>
      </c>
      <c r="I52" s="14" t="s">
        <v>87</v>
      </c>
    </row>
    <row r="53" spans="4:9" ht="15.75">
      <c r="D53" s="12" t="s">
        <v>88</v>
      </c>
      <c r="E53" s="26">
        <v>7000000</v>
      </c>
      <c r="F53" s="26">
        <v>7000000</v>
      </c>
      <c r="G53" s="26">
        <v>7000000</v>
      </c>
      <c r="H53" s="26">
        <v>7000000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-3612481</v>
      </c>
      <c r="F58" s="26">
        <v>-4674395</v>
      </c>
      <c r="G58" s="26">
        <v>-5710633</v>
      </c>
      <c r="H58" s="26">
        <v>-1514931</v>
      </c>
      <c r="I58" s="14" t="s">
        <v>99</v>
      </c>
    </row>
    <row r="59" spans="4:9" ht="15.75">
      <c r="D59" s="12" t="s">
        <v>100</v>
      </c>
      <c r="E59" s="26">
        <v>90063666</v>
      </c>
      <c r="F59" s="26">
        <v>88850839</v>
      </c>
      <c r="G59" s="26">
        <v>87756893</v>
      </c>
      <c r="H59" s="26">
        <v>91952595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151554655</v>
      </c>
      <c r="F61" s="29">
        <v>154173298</v>
      </c>
      <c r="G61" s="29">
        <v>158541980</v>
      </c>
      <c r="H61" s="29">
        <v>177075931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16655979</v>
      </c>
      <c r="F65" s="25">
        <v>15607771</v>
      </c>
      <c r="G65" s="25">
        <v>10492245</v>
      </c>
      <c r="H65" s="25">
        <v>17587</v>
      </c>
      <c r="I65" s="11" t="s">
        <v>109</v>
      </c>
    </row>
    <row r="66" spans="4:9" ht="15.75">
      <c r="D66" s="12" t="s">
        <v>110</v>
      </c>
      <c r="E66" s="26">
        <v>5516025</v>
      </c>
      <c r="F66" s="26">
        <v>5356351</v>
      </c>
      <c r="G66" s="26">
        <v>4571627</v>
      </c>
      <c r="H66" s="26">
        <v>0</v>
      </c>
      <c r="I66" s="14" t="s">
        <v>111</v>
      </c>
    </row>
    <row r="67" spans="4:9" ht="15.75">
      <c r="D67" s="12" t="s">
        <v>112</v>
      </c>
      <c r="E67" s="26">
        <v>11139954</v>
      </c>
      <c r="F67" s="26">
        <v>10251420</v>
      </c>
      <c r="G67" s="26">
        <v>5920618</v>
      </c>
      <c r="H67" s="26">
        <v>17587</v>
      </c>
      <c r="I67" s="14" t="s">
        <v>113</v>
      </c>
    </row>
    <row r="68" spans="4:9" ht="15.75">
      <c r="D68" s="12" t="s">
        <v>114</v>
      </c>
      <c r="E68" s="26">
        <v>821350</v>
      </c>
      <c r="F68" s="26">
        <v>679990</v>
      </c>
      <c r="G68" s="26">
        <v>957366</v>
      </c>
      <c r="H68" s="26">
        <v>1434811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3304656</v>
      </c>
      <c r="F70" s="26">
        <v>3266254</v>
      </c>
      <c r="G70" s="26">
        <v>2980638</v>
      </c>
      <c r="H70" s="26">
        <v>14441</v>
      </c>
      <c r="I70" s="14" t="s">
        <v>119</v>
      </c>
    </row>
    <row r="71" spans="4:9" ht="15.75">
      <c r="D71" s="12" t="s">
        <v>120</v>
      </c>
      <c r="E71" s="26">
        <v>3735833</v>
      </c>
      <c r="F71" s="26">
        <v>3645119</v>
      </c>
      <c r="G71" s="26">
        <v>3561379</v>
      </c>
      <c r="H71" s="26">
        <v>0</v>
      </c>
      <c r="I71" s="14" t="s">
        <v>121</v>
      </c>
    </row>
    <row r="72" spans="4:9" ht="15.75">
      <c r="D72" s="12" t="s">
        <v>122</v>
      </c>
      <c r="E72" s="26">
        <v>6582771</v>
      </c>
      <c r="F72" s="26">
        <v>5926311</v>
      </c>
      <c r="G72" s="26">
        <v>1401873</v>
      </c>
      <c r="H72" s="26">
        <v>-1417224</v>
      </c>
      <c r="I72" s="14" t="s">
        <v>123</v>
      </c>
    </row>
    <row r="73" spans="4:9" ht="15.75">
      <c r="D73" s="12" t="s">
        <v>124</v>
      </c>
      <c r="E73" s="26">
        <v>153054</v>
      </c>
      <c r="F73" s="26">
        <v>677743</v>
      </c>
      <c r="G73" s="26">
        <v>412648</v>
      </c>
      <c r="H73" s="26">
        <v>12600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0</v>
      </c>
      <c r="H74" s="26">
        <v>0</v>
      </c>
      <c r="I74" s="14" t="s">
        <v>127</v>
      </c>
    </row>
    <row r="75" spans="4:9" ht="15.75">
      <c r="D75" s="12" t="s">
        <v>128</v>
      </c>
      <c r="E75" s="26">
        <v>6735825</v>
      </c>
      <c r="F75" s="26">
        <v>6604054</v>
      </c>
      <c r="G75" s="26">
        <v>1814521</v>
      </c>
      <c r="H75" s="26">
        <v>-1404624</v>
      </c>
      <c r="I75" s="14" t="s">
        <v>129</v>
      </c>
    </row>
    <row r="76" spans="4:9" ht="15.75">
      <c r="D76" s="12" t="s">
        <v>130</v>
      </c>
      <c r="E76" s="26">
        <v>5226702</v>
      </c>
      <c r="F76" s="26">
        <v>6026972</v>
      </c>
      <c r="G76" s="26">
        <v>6010223</v>
      </c>
      <c r="H76" s="26">
        <v>0</v>
      </c>
      <c r="I76" s="14" t="s">
        <v>131</v>
      </c>
    </row>
    <row r="77" spans="4:9" ht="15.75">
      <c r="D77" s="12" t="s">
        <v>132</v>
      </c>
      <c r="E77" s="26">
        <v>1509123</v>
      </c>
      <c r="F77" s="26">
        <v>577082</v>
      </c>
      <c r="G77" s="26">
        <v>-4195702</v>
      </c>
      <c r="H77" s="26">
        <v>-1404624</v>
      </c>
      <c r="I77" s="43" t="s">
        <v>133</v>
      </c>
    </row>
    <row r="78" spans="4:9" ht="15.75">
      <c r="D78" s="12" t="s">
        <v>134</v>
      </c>
      <c r="E78" s="26">
        <v>296296</v>
      </c>
      <c r="F78" s="26">
        <v>-516864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1212827</v>
      </c>
      <c r="F82" s="26">
        <v>1093946</v>
      </c>
      <c r="G82" s="26">
        <v>-4195702</v>
      </c>
      <c r="H82" s="26">
        <v>-1404624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1212827</v>
      </c>
      <c r="F84" s="29">
        <v>1093946</v>
      </c>
      <c r="G84" s="29">
        <v>-4195702</v>
      </c>
      <c r="H84" s="29">
        <v>-1404624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1139646</v>
      </c>
      <c r="F88" s="25">
        <v>876944</v>
      </c>
      <c r="G88" s="25">
        <v>760962</v>
      </c>
      <c r="H88" s="25">
        <v>5127319</v>
      </c>
      <c r="I88" s="11" t="s">
        <v>149</v>
      </c>
    </row>
    <row r="89" spans="4:9" ht="15.75">
      <c r="D89" s="12" t="s">
        <v>150</v>
      </c>
      <c r="E89" s="26">
        <v>9660916</v>
      </c>
      <c r="F89" s="26">
        <v>10919049</v>
      </c>
      <c r="G89" s="26">
        <v>3748298</v>
      </c>
      <c r="H89" s="26">
        <v>-11221236</v>
      </c>
      <c r="I89" s="14" t="s">
        <v>151</v>
      </c>
    </row>
    <row r="90" spans="4:9" ht="15.75">
      <c r="D90" s="12" t="s">
        <v>152</v>
      </c>
      <c r="E90" s="26">
        <v>-325571</v>
      </c>
      <c r="F90" s="26">
        <v>-784851</v>
      </c>
      <c r="G90" s="26">
        <v>-548376</v>
      </c>
      <c r="H90" s="26">
        <v>-29154888</v>
      </c>
      <c r="I90" s="14" t="s">
        <v>153</v>
      </c>
    </row>
    <row r="91" spans="4:9" ht="15.75">
      <c r="D91" s="12" t="s">
        <v>154</v>
      </c>
      <c r="E91" s="26">
        <v>-9284369</v>
      </c>
      <c r="F91" s="26">
        <v>-9871496</v>
      </c>
      <c r="G91" s="26">
        <v>-3083940</v>
      </c>
      <c r="H91" s="26">
        <v>36009767</v>
      </c>
      <c r="I91" s="14" t="s">
        <v>155</v>
      </c>
    </row>
    <row r="92" spans="4:9" ht="15.75">
      <c r="D92" s="28" t="s">
        <v>156</v>
      </c>
      <c r="E92" s="29">
        <v>1190622</v>
      </c>
      <c r="F92" s="29">
        <v>1139646</v>
      </c>
      <c r="G92" s="29">
        <v>876944</v>
      </c>
      <c r="H92" s="29">
        <v>760962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43.848762000000001</v>
      </c>
      <c r="F96" s="10">
        <f>+F8*100/F10</f>
        <v>48.166381999999999</v>
      </c>
      <c r="G96" s="10">
        <f>+G8*100/G10</f>
        <v>38.693576</v>
      </c>
      <c r="H96" s="10">
        <f>+H8*100/H10</f>
        <v>91.755497000000005</v>
      </c>
      <c r="I96" s="11" t="s">
        <v>161</v>
      </c>
    </row>
    <row r="97" spans="1:15" ht="15.75">
      <c r="D97" s="12" t="s">
        <v>162</v>
      </c>
      <c r="E97" s="13">
        <f>+E84/E10</f>
        <v>1.212827E-2</v>
      </c>
      <c r="F97" s="13">
        <f>+F84/F10</f>
        <v>1.093946E-2</v>
      </c>
      <c r="G97" s="13">
        <f>+G84/G10</f>
        <v>-4.1957019999999998E-2</v>
      </c>
      <c r="H97" s="13">
        <f>+H84/H10</f>
        <v>-1.404624E-2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0.90063665999999998</v>
      </c>
      <c r="F99" s="13">
        <f>+F59/F10</f>
        <v>0.88850839000000004</v>
      </c>
      <c r="G99" s="13">
        <f>+G59/G10</f>
        <v>0.87756893000000002</v>
      </c>
      <c r="H99" s="13">
        <f>+H59/H10</f>
        <v>0.91952595000000004</v>
      </c>
      <c r="I99" s="14" t="s">
        <v>167</v>
      </c>
    </row>
    <row r="100" spans="1:15" ht="15.75">
      <c r="D100" s="12" t="s">
        <v>168</v>
      </c>
      <c r="E100" s="13">
        <f>+E11/E84</f>
        <v>46.997634452399232</v>
      </c>
      <c r="F100" s="13">
        <f>+F11/F84</f>
        <v>45.706095182029095</v>
      </c>
      <c r="G100" s="13">
        <f>+G11/G84</f>
        <v>-8.5802089852901844</v>
      </c>
      <c r="H100" s="13">
        <f>+H11/H84</f>
        <v>-42.004123523448271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0.63288563003864395</v>
      </c>
      <c r="F103" s="46">
        <f>+F11/F59</f>
        <v>0.56274088756775842</v>
      </c>
      <c r="G103" s="46">
        <f>+G11/G59</f>
        <v>0.41022418603630373</v>
      </c>
      <c r="H103" s="46">
        <f>+H11/H59</f>
        <v>0.64163496418997201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66.882613144505044</v>
      </c>
      <c r="F105" s="51">
        <f>+F67*100/F65</f>
        <v>65.681512113420936</v>
      </c>
      <c r="G105" s="51">
        <f>+G67*100/G65</f>
        <v>56.428514583866466</v>
      </c>
      <c r="H105" s="51">
        <f>+H67*100/H65</f>
        <v>100</v>
      </c>
      <c r="I105" s="11" t="s">
        <v>177</v>
      </c>
    </row>
    <row r="106" spans="1:15" ht="15.75">
      <c r="D106" s="12" t="s">
        <v>178</v>
      </c>
      <c r="E106" s="52">
        <f>+E75*100/E65</f>
        <v>40.440883120709984</v>
      </c>
      <c r="F106" s="52">
        <f>+F75*100/F65</f>
        <v>42.31260184429923</v>
      </c>
      <c r="G106" s="52">
        <f>+G75*100/G65</f>
        <v>17.293925179978164</v>
      </c>
      <c r="H106" s="52">
        <f>+H75*100/H65</f>
        <v>-7986.7174617615283</v>
      </c>
      <c r="I106" s="14" t="s">
        <v>179</v>
      </c>
    </row>
    <row r="107" spans="1:15" ht="15.75">
      <c r="D107" s="12" t="s">
        <v>180</v>
      </c>
      <c r="E107" s="52">
        <f>+E82*100/E65</f>
        <v>7.281631418963725</v>
      </c>
      <c r="F107" s="52">
        <f>+F82*100/F65</f>
        <v>7.0089828970453247</v>
      </c>
      <c r="G107" s="52">
        <f>+G82*100/G65</f>
        <v>-39.988601104911297</v>
      </c>
      <c r="H107" s="52">
        <f>+H82*100/H65</f>
        <v>-7986.7174617615283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4.2489813328399579</v>
      </c>
      <c r="F108" s="52">
        <f>(F82+F76)*100/F30</f>
        <v>4.6187751655932017</v>
      </c>
      <c r="G108" s="52">
        <f>(G82+G76)*100/G30</f>
        <v>1.1445050705182311</v>
      </c>
      <c r="H108" s="52">
        <f>(H82+H76)*100/H30</f>
        <v>-0.7932325935363852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1.3466329474085588</v>
      </c>
      <c r="F109" s="53">
        <f>+F84*100/F59</f>
        <v>1.2312162859823981</v>
      </c>
      <c r="G109" s="53">
        <f>+G84*100/G59</f>
        <v>-4.7810512161135881</v>
      </c>
      <c r="H109" s="53">
        <f>+H84*100/H59</f>
        <v>-1.5275523219328395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40.573474302059545</v>
      </c>
      <c r="F111" s="10">
        <f>+F43*100/F30</f>
        <v>42.369502272695755</v>
      </c>
      <c r="G111" s="10">
        <f>+G43*100/G30</f>
        <v>44.647535624318557</v>
      </c>
      <c r="H111" s="10">
        <f>+H43*100/H30</f>
        <v>48.071658027877319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59.426525697940455</v>
      </c>
      <c r="F112" s="13">
        <f>+F59*100/F30</f>
        <v>57.630497727304245</v>
      </c>
      <c r="G112" s="13">
        <f>+G59*100/G30</f>
        <v>55.352464375681443</v>
      </c>
      <c r="H112" s="13">
        <f>+H59*100/H30</f>
        <v>51.928341972122681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1.2887333159610017</v>
      </c>
      <c r="F113" s="46">
        <f>+F75/F76</f>
        <v>1.0957499055910662</v>
      </c>
      <c r="G113" s="46">
        <f>+G75/G76</f>
        <v>0.30190576955297665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0.10990080773170577</v>
      </c>
      <c r="F115" s="10">
        <f>+F65/F30</f>
        <v>0.1012352411375412</v>
      </c>
      <c r="G115" s="10">
        <f>+G65/G30</f>
        <v>6.6179601137818511E-2</v>
      </c>
      <c r="H115" s="10">
        <f>+H65/H30</f>
        <v>9.9318975202790266E-5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210.43029866585809</v>
      </c>
      <c r="F116" s="13">
        <f>+F65/F28</f>
        <v>168.99025541636439</v>
      </c>
      <c r="G116" s="13">
        <f>+G65/G28</f>
        <v>66.381825773919871</v>
      </c>
      <c r="H116" s="13">
        <f>+H65/H28</f>
        <v>1.1766352500304747E-4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-1.3568623301109441</v>
      </c>
      <c r="F117" s="46">
        <f>+F65/F120</f>
        <v>-1.3196218764523937</v>
      </c>
      <c r="G117" s="46">
        <f>+G65/G120</f>
        <v>-2.3362373073601113</v>
      </c>
      <c r="H117" s="46">
        <f>+H65/H120</f>
        <v>-3.517388040880661E-3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0.36803688681188979</v>
      </c>
      <c r="F119" s="58">
        <f>+F23/F39</f>
        <v>0.35473697614163008</v>
      </c>
      <c r="G119" s="58">
        <f>+G23/G39</f>
        <v>0.66776411131839386</v>
      </c>
      <c r="H119" s="58">
        <f>+H23/H39</f>
        <v>0.81541458684221324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-12275364</v>
      </c>
      <c r="F120" s="29">
        <f>+F23-F39</f>
        <v>-11827457</v>
      </c>
      <c r="G120" s="29">
        <f>+G23-G39</f>
        <v>-4491087</v>
      </c>
      <c r="H120" s="29">
        <f>+H23-H39</f>
        <v>-5000017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2015-09-14T07:43:41Z</dcterms:modified>
</cp:coreProperties>
</file>